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91055CE-AE16-4D48-A00C-2B723BB5704F}" xr6:coauthVersionLast="45" xr6:coauthVersionMax="45" xr10:uidLastSave="{00000000-0000-0000-0000-000000000000}"/>
  <bookViews>
    <workbookView xWindow="-108" yWindow="-108" windowWidth="23256" windowHeight="12576" tabRatio="760" xr2:uid="{00000000-000D-0000-FFFF-FFFF00000000}"/>
  </bookViews>
  <sheets>
    <sheet name="ახმეტა ემერჯენს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" l="1"/>
  <c r="D26" i="4"/>
  <c r="D25" i="4"/>
  <c r="D9" i="4"/>
  <c r="D27" i="4" l="1"/>
  <c r="D51" i="4"/>
  <c r="D50" i="4"/>
  <c r="D49" i="4"/>
  <c r="D33" i="4"/>
  <c r="D32" i="4"/>
  <c r="D31" i="4"/>
  <c r="J3" i="4" l="1"/>
</calcChain>
</file>

<file path=xl/sharedStrings.xml><?xml version="1.0" encoding="utf-8"?>
<sst xmlns="http://schemas.openxmlformats.org/spreadsheetml/2006/main" count="191" uniqueCount="110">
  <si>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</si>
  <si>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</si>
  <si>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</si>
  <si>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</si>
  <si>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</si>
  <si>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</si>
  <si>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</si>
  <si>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</si>
  <si>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</si>
  <si>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</si>
  <si>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</si>
  <si>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</si>
  <si>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</si>
  <si>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</si>
  <si>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</si>
  <si>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</si>
  <si>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</si>
  <si>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</si>
  <si>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</si>
  <si>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</si>
  <si>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</si>
  <si>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</si>
  <si>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</si>
  <si>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</si>
  <si>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</si>
  <si>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</si>
  <si>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</si>
  <si>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</si>
  <si>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</si>
  <si>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ემულსიური საღებავი 0.4 </t>
  </si>
  <si>
    <t>წერტ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</si>
  <si>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</si>
  <si>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</si>
  <si>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</si>
  <si>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თ/მ პროფილი და სხვა მასალები 1მ² ტიხარზე</t>
  </si>
  <si>
    <t xml:space="preserve">საიზოლაციო მასალა  მინაბამბა </t>
  </si>
  <si>
    <t>საიზოლაციო ლენტი</t>
  </si>
  <si>
    <t>კაფელის ფილა  1.03</t>
  </si>
  <si>
    <t>სამონტაჟო ქაფი</t>
  </si>
  <si>
    <t>ც</t>
  </si>
  <si>
    <t>სამღებრო ბადე ლენტა</t>
  </si>
  <si>
    <t>სამღებრო კუთხოვანა</t>
  </si>
  <si>
    <t xml:space="preserve">დ 20მმ ვენტილი ცივი წყლის </t>
  </si>
  <si>
    <t xml:space="preserve">დ 20მმ ვენტილი ცხელი წყლის </t>
  </si>
  <si>
    <t xml:space="preserve">უნიტაზი ჩამრეცხი ავზით </t>
  </si>
  <si>
    <t>ხელსაბანი ფაიფურის ( შემრევი,  ,,არკოს"  კრანი-2ც, დრეკადი შლანგი-2ც, სიფონი)</t>
  </si>
  <si>
    <t>1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</si>
  <si>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</si>
  <si>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 xml:space="preserve">საშტეფსელო როზეტი ორბუდიანი დამიწების კონტურით </t>
  </si>
  <si>
    <t>ლედ სანათი მრგვალი 11 ვტ წერტილოვანი</t>
  </si>
  <si>
    <t>სხვა დამხმარე მასალები</t>
  </si>
  <si>
    <t>ინტერნეტ დაქსელვა</t>
  </si>
  <si>
    <t>წრტ</t>
  </si>
  <si>
    <t>ვიდეო მეთვაყურეობა</t>
  </si>
  <si>
    <t>სახანძრო უსაფრთხოება</t>
  </si>
  <si>
    <t>თ/მუყაოს ტიხრები ხანძარმედეგი ბგერა თბო იზოლაციით</t>
  </si>
  <si>
    <t>თაბ.მუყ. ფილა</t>
  </si>
  <si>
    <t>თაბ.მუყ. ფილა ხანძარმედეგი</t>
  </si>
  <si>
    <t>ჭერი</t>
  </si>
  <si>
    <t>კარ ფანჯრები, ვიტრაჟი</t>
  </si>
  <si>
    <t>სამღებრო  სამუშაოები</t>
  </si>
  <si>
    <t>ტიხრებისა და კედლების დამუშავება და შეღებვა ემულსიური საღებავით</t>
  </si>
  <si>
    <t>სანტექნიკური სამუშაოები</t>
  </si>
  <si>
    <t>საშხაპე</t>
  </si>
  <si>
    <t>ფასონური დეტალები და სხვა დამხმარე მასალები</t>
  </si>
  <si>
    <t>ელ-სამონტაჟო სამუშაოები</t>
  </si>
  <si>
    <t>ტუალეტებში გამწოვი ვენტილატორების მონტაჟი</t>
  </si>
  <si>
    <t>სპილენძის კაბელის ორმაგი იზოლაციით NYM 3Χ1.5 მონტაჟი გოფრირებულ მილში</t>
  </si>
  <si>
    <t>სპილენძის კაბელის ორმაგი იზოლაციით NYM 3Χ2.5 მონტაჟი გოფრირებულ მილში</t>
  </si>
  <si>
    <t>სუსტი დენები</t>
  </si>
  <si>
    <t>სამედიცინო ჟანგბადის მილგაყვანილობის (არსებული მასალების გამოყენებით) მონტაჟი</t>
  </si>
  <si>
    <t>სამედიცინო დაწნეხილი აირიგაყვანილობის (არსებული მასალების გამოყენებით) მონტაჟი</t>
  </si>
  <si>
    <t>სამედიცინო აირები</t>
  </si>
  <si>
    <t>არსებული გაგრილება-ვენტილაციის სისტემის რებილიტაცია (ტექ. მდგომარეობის ადგილზე შესწავლა)</t>
  </si>
  <si>
    <t>გაგრილების წერტილების სამონტაჟო სამუშაოები</t>
  </si>
  <si>
    <t>ვენტილაციის წერტილების სამონტაჟო სამუშაოები</t>
  </si>
  <si>
    <t xml:space="preserve">ხარჯთაღრიცხვა </t>
  </si>
  <si>
    <t>მზიდი კედლებიდან სივრცის გამოჭრა თანმდევი გამაგრებით</t>
  </si>
  <si>
    <t>იატაკი</t>
  </si>
  <si>
    <t xml:space="preserve">კედლების გამაგრება და ტიხრები </t>
  </si>
  <si>
    <t>გამოჭრილი სივრცის ფერდილების შელესვა</t>
  </si>
  <si>
    <t>შველერი N 20</t>
  </si>
  <si>
    <t>ფოლადის კუთხოვანა 80*8 მმ</t>
  </si>
  <si>
    <t>ჩასატანებელი დეტალბი ლითონის</t>
  </si>
  <si>
    <t>ცემენტის ნარევი</t>
  </si>
  <si>
    <t>საღებავი ანტიკოროზიული</t>
  </si>
  <si>
    <t>თაბ.მუყ. ფილის წებო</t>
  </si>
  <si>
    <t xml:space="preserve">გაგრილება-ვენტილაცია </t>
  </si>
  <si>
    <t>შესავლელი პანდუსის გადახურლი ლითონის კონსტრუქცია</t>
  </si>
  <si>
    <t>მილკვადრატი 80*60*3მმ</t>
  </si>
  <si>
    <t>სახურავი თუნუქის პროფფენილი ქარხნული შეღებვით</t>
  </si>
  <si>
    <t>მილკვადრატი 40*60*3მმ</t>
  </si>
  <si>
    <t>ხრახნი</t>
  </si>
  <si>
    <t>ბეტონი</t>
  </si>
  <si>
    <t>სილიკონი 310 გრ</t>
  </si>
  <si>
    <t>ფასადის დამუშავება შეღებვა სილკონური საღებავით</t>
  </si>
  <si>
    <t>ფოლადის ზოლოვანა 60*5 მმ</t>
  </si>
  <si>
    <t>დაზიანებული ვინილის იატაკის შეკეთება ფრაგმენტლად</t>
  </si>
  <si>
    <t>დაზიანებული კერამოგრანიტის იატაკის შეკეთება ფრაგმენტლად</t>
  </si>
  <si>
    <t>ტიხრებზე კაფელის მოწყობა</t>
  </si>
  <si>
    <t>ამსტრონგის ჭერის მოწყობა</t>
  </si>
  <si>
    <t>ამსტრონგის ფილა</t>
  </si>
  <si>
    <t>კარკასის პროფილი და სხვა მასალა 1 მ²-ზე</t>
  </si>
  <si>
    <t xml:space="preserve">ქ.ახმეტა, რუსთაველის ქ. 78ა, კლინიკაში ემერჯენსის მოწყობის სარეკონსტრუქციო სამუშაოების                           </t>
  </si>
  <si>
    <r>
      <t>ფურცლოვანი ლითონის კარის  ბლოკი (0.8</t>
    </r>
    <r>
      <rPr>
        <sz val="11"/>
        <rFont val="Calibri"/>
        <family val="2"/>
        <charset val="204"/>
      </rPr>
      <t>Χ</t>
    </r>
    <r>
      <rPr>
        <sz val="11"/>
        <rFont val="Sylfaen"/>
        <family val="1"/>
        <charset val="204"/>
      </rPr>
      <t xml:space="preserve">2.2)მ-2 ც  </t>
    </r>
  </si>
  <si>
    <t xml:space="preserve">მეტალოპლასტმასის ფანჯრის ბლოკი </t>
  </si>
  <si>
    <r>
      <t xml:space="preserve">მეტალო/პკასტმასის ერთფრთიანი კარის ბლოკის მონტაჟი (0.8 </t>
    </r>
    <r>
      <rPr>
        <sz val="11"/>
        <color theme="1"/>
        <rFont val="Calibri"/>
        <family val="2"/>
        <charset val="204"/>
      </rPr>
      <t>Χ</t>
    </r>
    <r>
      <rPr>
        <sz val="11"/>
        <color theme="1"/>
        <rFont val="Sylfaen"/>
        <family val="1"/>
        <charset val="204"/>
      </rPr>
      <t>2.1)მ-1ც</t>
    </r>
  </si>
  <si>
    <t>მდფ-ის კარის ბლოკი</t>
  </si>
  <si>
    <t>ამსტრონგის ლედ სანათი 36 ვტ 220ვ</t>
  </si>
  <si>
    <t>მ³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</si>
</sst>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name val="Calibri"/>
      <family val="2"/>
      <charset val="204"/>
    </font>
    <font>
      <sz val="9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workbookViewId="0">
      <selection activeCell="L9" sqref="L9"/>
    </sheetView>
  </sheetViews>
  <sheetFormatPr defaultColWidth="9.109375" defaultRowHeight="14.4" x14ac:dyDescent="0.3"/>
  <cols>
    <col min="1" max="1" width="3" style="3" customWidth="1"/>
    <col min="2" max="2" width="52.88671875" style="1" customWidth="1"/>
    <col min="3" max="3" width="5" style="2" customWidth="1"/>
    <col min="4" max="4" width="8.33203125" style="2" customWidth="1"/>
    <col min="5" max="5" width="7.44140625" style="2" customWidth="1"/>
    <col min="6" max="6" width="9.6640625" style="2" customWidth="1"/>
    <col min="7" max="7" width="7.33203125" style="2" customWidth="1"/>
    <col min="8" max="8" width="9.5546875" style="2" customWidth="1"/>
    <col min="9" max="9" width="6.5546875" style="2" customWidth="1"/>
    <col min="10" max="10" width="8.5546875" style="2" customWidth="1"/>
    <col min="11" max="11" width="12.5546875" style="2" customWidth="1"/>
    <col min="12" max="16384" width="9.109375" style="1"/>
  </cols>
  <sheetData>
    <row r="1" spans="1:11" ht="19.5" customHeight="1" x14ac:dyDescent="0.3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customHeight="1" x14ac:dyDescent="0.3">
      <c r="A2" s="61" t="s">
        <v>76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x14ac:dyDescent="0.3">
      <c r="A3" s="14"/>
      <c r="B3" s="15"/>
      <c r="C3" s="64" t="s">
        <v>26</v>
      </c>
      <c r="D3" s="64"/>
      <c r="E3" s="64"/>
      <c r="F3" s="64"/>
      <c r="G3" s="64"/>
      <c r="H3" s="64"/>
      <c r="I3" s="64"/>
      <c r="J3" s="62">
        <f>K105</f>
        <v>0</v>
      </c>
      <c r="K3" s="63"/>
    </row>
    <row r="4" spans="1:11" s="3" customFormat="1" ht="33.75" customHeight="1" x14ac:dyDescent="0.3">
      <c r="A4" s="65" t="s">
        <v>0</v>
      </c>
      <c r="B4" s="65" t="s">
        <v>1</v>
      </c>
      <c r="C4" s="65" t="s">
        <v>2</v>
      </c>
      <c r="D4" s="71" t="s">
        <v>3</v>
      </c>
      <c r="E4" s="67" t="s">
        <v>4</v>
      </c>
      <c r="F4" s="68"/>
      <c r="G4" s="67" t="s">
        <v>5</v>
      </c>
      <c r="H4" s="68"/>
      <c r="I4" s="69" t="s">
        <v>33</v>
      </c>
      <c r="J4" s="70"/>
      <c r="K4" s="65" t="s">
        <v>6</v>
      </c>
    </row>
    <row r="5" spans="1:11" s="4" customFormat="1" ht="27.6" x14ac:dyDescent="0.3">
      <c r="A5" s="66"/>
      <c r="B5" s="66"/>
      <c r="C5" s="66"/>
      <c r="D5" s="72"/>
      <c r="E5" s="9" t="s">
        <v>7</v>
      </c>
      <c r="F5" s="12" t="s">
        <v>6</v>
      </c>
      <c r="G5" s="9" t="s">
        <v>7</v>
      </c>
      <c r="H5" s="12" t="s">
        <v>6</v>
      </c>
      <c r="I5" s="9" t="s">
        <v>7</v>
      </c>
      <c r="J5" s="12" t="s">
        <v>6</v>
      </c>
      <c r="K5" s="66"/>
    </row>
    <row r="6" spans="1:11" s="2" customFormat="1" x14ac:dyDescent="0.3">
      <c r="A6" s="30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</row>
    <row r="7" spans="1:11" x14ac:dyDescent="0.3">
      <c r="A7" s="7"/>
      <c r="B7" s="31" t="s">
        <v>19</v>
      </c>
      <c r="C7" s="32"/>
      <c r="D7" s="32"/>
      <c r="E7" s="32"/>
      <c r="F7" s="32"/>
      <c r="G7" s="32"/>
      <c r="H7" s="32"/>
      <c r="I7" s="32"/>
      <c r="J7" s="32"/>
      <c r="K7" s="32"/>
    </row>
    <row r="8" spans="1:11" ht="28.8" x14ac:dyDescent="0.3">
      <c r="A8" s="7">
        <v>1</v>
      </c>
      <c r="B8" s="33" t="s">
        <v>77</v>
      </c>
      <c r="C8" s="25" t="s">
        <v>109</v>
      </c>
      <c r="D8" s="26">
        <v>2.5</v>
      </c>
      <c r="E8" s="26"/>
      <c r="F8" s="26"/>
      <c r="G8" s="26"/>
      <c r="H8" s="26"/>
      <c r="I8" s="26"/>
      <c r="J8" s="26"/>
      <c r="K8" s="26"/>
    </row>
    <row r="9" spans="1:11" ht="35.25" customHeight="1" x14ac:dyDescent="0.3">
      <c r="A9" s="7">
        <v>2</v>
      </c>
      <c r="B9" s="27" t="s">
        <v>27</v>
      </c>
      <c r="C9" s="25" t="s">
        <v>22</v>
      </c>
      <c r="D9" s="26">
        <f>D8*1.8</f>
        <v>4.5</v>
      </c>
      <c r="E9" s="34"/>
      <c r="F9" s="26"/>
      <c r="G9" s="26"/>
      <c r="H9" s="26"/>
      <c r="I9" s="26"/>
      <c r="J9" s="26"/>
      <c r="K9" s="26"/>
    </row>
    <row r="10" spans="1:11" ht="19.5" customHeight="1" x14ac:dyDescent="0.3">
      <c r="A10" s="7"/>
      <c r="B10" s="35" t="s">
        <v>28</v>
      </c>
      <c r="C10" s="25"/>
      <c r="D10" s="34"/>
      <c r="E10" s="34"/>
      <c r="F10" s="26"/>
      <c r="G10" s="34"/>
      <c r="H10" s="26"/>
      <c r="I10" s="34"/>
      <c r="J10" s="26"/>
      <c r="K10" s="26"/>
    </row>
    <row r="11" spans="1:11" ht="19.5" customHeight="1" x14ac:dyDescent="0.3">
      <c r="A11" s="22"/>
      <c r="B11" s="35" t="s">
        <v>78</v>
      </c>
      <c r="C11" s="25"/>
      <c r="D11" s="34"/>
      <c r="E11" s="34"/>
      <c r="F11" s="26"/>
      <c r="G11" s="34"/>
      <c r="H11" s="26"/>
      <c r="I11" s="34"/>
      <c r="J11" s="26"/>
      <c r="K11" s="26"/>
    </row>
    <row r="12" spans="1:11" ht="19.5" customHeight="1" x14ac:dyDescent="0.3">
      <c r="A12" s="23">
        <v>1</v>
      </c>
      <c r="B12" s="36" t="s">
        <v>97</v>
      </c>
      <c r="C12" s="25" t="s">
        <v>8</v>
      </c>
      <c r="D12" s="26">
        <v>4</v>
      </c>
      <c r="E12" s="26"/>
      <c r="F12" s="26"/>
      <c r="G12" s="26"/>
      <c r="H12" s="26"/>
      <c r="I12" s="26"/>
      <c r="J12" s="26"/>
      <c r="K12" s="26"/>
    </row>
    <row r="13" spans="1:11" ht="30.75" customHeight="1" x14ac:dyDescent="0.3">
      <c r="A13" s="23">
        <v>2</v>
      </c>
      <c r="B13" s="37" t="s">
        <v>98</v>
      </c>
      <c r="C13" s="25" t="s">
        <v>8</v>
      </c>
      <c r="D13" s="26">
        <v>8</v>
      </c>
      <c r="E13" s="26"/>
      <c r="F13" s="26"/>
      <c r="G13" s="26"/>
      <c r="H13" s="26"/>
      <c r="I13" s="26"/>
      <c r="J13" s="26"/>
      <c r="K13" s="26"/>
    </row>
    <row r="14" spans="1:11" x14ac:dyDescent="0.3">
      <c r="A14" s="7"/>
      <c r="B14" s="38" t="s">
        <v>79</v>
      </c>
      <c r="C14" s="25"/>
      <c r="D14" s="26"/>
      <c r="E14" s="26"/>
      <c r="F14" s="26"/>
      <c r="G14" s="34"/>
      <c r="H14" s="26"/>
      <c r="I14" s="34"/>
      <c r="J14" s="26"/>
      <c r="K14" s="26"/>
    </row>
    <row r="15" spans="1:11" x14ac:dyDescent="0.3">
      <c r="A15" s="22">
        <v>1</v>
      </c>
      <c r="B15" s="39" t="s">
        <v>80</v>
      </c>
      <c r="C15" s="25" t="s">
        <v>10</v>
      </c>
      <c r="D15" s="26">
        <v>10</v>
      </c>
      <c r="E15" s="26"/>
      <c r="F15" s="26"/>
      <c r="G15" s="26"/>
      <c r="H15" s="26"/>
      <c r="I15" s="26"/>
      <c r="J15" s="26"/>
      <c r="K15" s="26"/>
    </row>
    <row r="16" spans="1:11" x14ac:dyDescent="0.3">
      <c r="A16" s="22"/>
      <c r="B16" s="36" t="s">
        <v>81</v>
      </c>
      <c r="C16" s="25" t="s">
        <v>10</v>
      </c>
      <c r="D16" s="26">
        <v>8</v>
      </c>
      <c r="E16" s="26"/>
      <c r="F16" s="26"/>
      <c r="G16" s="26"/>
      <c r="H16" s="26"/>
      <c r="I16" s="26"/>
      <c r="J16" s="26"/>
      <c r="K16" s="26"/>
    </row>
    <row r="17" spans="1:11" x14ac:dyDescent="0.3">
      <c r="A17" s="22"/>
      <c r="B17" s="36" t="s">
        <v>82</v>
      </c>
      <c r="C17" s="25" t="s">
        <v>10</v>
      </c>
      <c r="D17" s="26">
        <v>18</v>
      </c>
      <c r="E17" s="26"/>
      <c r="F17" s="26"/>
      <c r="G17" s="26"/>
      <c r="H17" s="26"/>
      <c r="I17" s="26"/>
      <c r="J17" s="26"/>
      <c r="K17" s="26"/>
    </row>
    <row r="18" spans="1:11" x14ac:dyDescent="0.3">
      <c r="A18" s="22"/>
      <c r="B18" s="39" t="s">
        <v>96</v>
      </c>
      <c r="C18" s="25" t="s">
        <v>10</v>
      </c>
      <c r="D18" s="26">
        <v>8</v>
      </c>
      <c r="E18" s="26"/>
      <c r="F18" s="26"/>
      <c r="G18" s="26"/>
      <c r="H18" s="26"/>
      <c r="I18" s="26"/>
      <c r="J18" s="26"/>
      <c r="K18" s="26"/>
    </row>
    <row r="19" spans="1:11" x14ac:dyDescent="0.3">
      <c r="A19" s="22"/>
      <c r="B19" s="39" t="s">
        <v>83</v>
      </c>
      <c r="C19" s="25" t="s">
        <v>13</v>
      </c>
      <c r="D19" s="26">
        <v>3</v>
      </c>
      <c r="E19" s="26"/>
      <c r="F19" s="26"/>
      <c r="G19" s="26"/>
      <c r="H19" s="26"/>
      <c r="I19" s="26"/>
      <c r="J19" s="26"/>
      <c r="K19" s="26"/>
    </row>
    <row r="20" spans="1:11" x14ac:dyDescent="0.3">
      <c r="A20" s="22"/>
      <c r="B20" s="39" t="s">
        <v>84</v>
      </c>
      <c r="C20" s="25" t="s">
        <v>109</v>
      </c>
      <c r="D20" s="26">
        <v>0.1</v>
      </c>
      <c r="E20" s="26"/>
      <c r="F20" s="26"/>
      <c r="G20" s="26"/>
      <c r="H20" s="26"/>
      <c r="I20" s="26"/>
      <c r="J20" s="26"/>
      <c r="K20" s="26"/>
    </row>
    <row r="21" spans="1:11" x14ac:dyDescent="0.3">
      <c r="A21" s="22"/>
      <c r="B21" s="39" t="s">
        <v>56</v>
      </c>
      <c r="C21" s="25" t="s">
        <v>8</v>
      </c>
      <c r="D21" s="26">
        <v>5</v>
      </c>
      <c r="E21" s="26"/>
      <c r="F21" s="26"/>
      <c r="G21" s="26"/>
      <c r="H21" s="26"/>
      <c r="I21" s="26"/>
      <c r="J21" s="26"/>
      <c r="K21" s="26"/>
    </row>
    <row r="22" spans="1:11" x14ac:dyDescent="0.3">
      <c r="A22" s="22"/>
      <c r="B22" s="39" t="s">
        <v>86</v>
      </c>
      <c r="C22" s="25" t="s">
        <v>13</v>
      </c>
      <c r="D22" s="26">
        <v>2</v>
      </c>
      <c r="E22" s="26"/>
      <c r="F22" s="26"/>
      <c r="G22" s="26"/>
      <c r="H22" s="26"/>
      <c r="I22" s="26"/>
      <c r="J22" s="26"/>
      <c r="K22" s="26"/>
    </row>
    <row r="23" spans="1:11" x14ac:dyDescent="0.3">
      <c r="A23" s="22"/>
      <c r="B23" s="40" t="s">
        <v>11</v>
      </c>
      <c r="C23" s="25" t="s">
        <v>12</v>
      </c>
      <c r="D23" s="26">
        <v>1</v>
      </c>
      <c r="E23" s="26"/>
      <c r="F23" s="26"/>
      <c r="G23" s="26"/>
      <c r="H23" s="26"/>
      <c r="I23" s="26"/>
      <c r="J23" s="26"/>
      <c r="K23" s="26"/>
    </row>
    <row r="24" spans="1:11" ht="15" customHeight="1" x14ac:dyDescent="0.3">
      <c r="A24" s="19">
        <v>2</v>
      </c>
      <c r="B24" s="33" t="s">
        <v>55</v>
      </c>
      <c r="C24" s="25" t="s">
        <v>8</v>
      </c>
      <c r="D24" s="26">
        <v>12</v>
      </c>
      <c r="E24" s="26"/>
      <c r="F24" s="26"/>
      <c r="G24" s="26"/>
      <c r="H24" s="26"/>
      <c r="I24" s="26"/>
      <c r="J24" s="26"/>
      <c r="K24" s="26"/>
    </row>
    <row r="25" spans="1:11" x14ac:dyDescent="0.3">
      <c r="A25" s="19"/>
      <c r="B25" s="41" t="s">
        <v>57</v>
      </c>
      <c r="C25" s="25" t="s">
        <v>8</v>
      </c>
      <c r="D25" s="26">
        <f>D24*2.05</f>
        <v>24.599999999999998</v>
      </c>
      <c r="E25" s="26"/>
      <c r="F25" s="26"/>
      <c r="G25" s="26"/>
      <c r="H25" s="26"/>
      <c r="I25" s="26"/>
      <c r="J25" s="26"/>
      <c r="K25" s="26"/>
    </row>
    <row r="26" spans="1:11" x14ac:dyDescent="0.3">
      <c r="A26" s="7"/>
      <c r="B26" s="42" t="s">
        <v>34</v>
      </c>
      <c r="C26" s="25" t="s">
        <v>8</v>
      </c>
      <c r="D26" s="26">
        <f>D24</f>
        <v>12</v>
      </c>
      <c r="E26" s="26"/>
      <c r="F26" s="26"/>
      <c r="G26" s="26"/>
      <c r="H26" s="26"/>
      <c r="I26" s="26"/>
      <c r="J26" s="26"/>
      <c r="K26" s="26"/>
    </row>
    <row r="27" spans="1:11" x14ac:dyDescent="0.3">
      <c r="A27" s="7"/>
      <c r="B27" s="40" t="s">
        <v>35</v>
      </c>
      <c r="C27" s="25" t="s">
        <v>8</v>
      </c>
      <c r="D27" s="26">
        <f>D26</f>
        <v>12</v>
      </c>
      <c r="E27" s="26"/>
      <c r="F27" s="26"/>
      <c r="G27" s="26"/>
      <c r="H27" s="26"/>
      <c r="I27" s="26"/>
      <c r="J27" s="26"/>
      <c r="K27" s="26"/>
    </row>
    <row r="28" spans="1:11" x14ac:dyDescent="0.3">
      <c r="A28" s="7"/>
      <c r="B28" s="40" t="s">
        <v>36</v>
      </c>
      <c r="C28" s="25" t="s">
        <v>10</v>
      </c>
      <c r="D28" s="26">
        <f>D24*0.5</f>
        <v>6</v>
      </c>
      <c r="E28" s="26"/>
      <c r="F28" s="26"/>
      <c r="G28" s="26"/>
      <c r="H28" s="26"/>
      <c r="I28" s="26"/>
      <c r="J28" s="26"/>
      <c r="K28" s="26"/>
    </row>
    <row r="29" spans="1:11" x14ac:dyDescent="0.3">
      <c r="A29" s="7"/>
      <c r="B29" s="40" t="s">
        <v>11</v>
      </c>
      <c r="C29" s="25" t="s">
        <v>12</v>
      </c>
      <c r="D29" s="26">
        <v>1</v>
      </c>
      <c r="E29" s="26"/>
      <c r="F29" s="26"/>
      <c r="G29" s="26"/>
      <c r="H29" s="26"/>
      <c r="I29" s="26"/>
      <c r="J29" s="26"/>
      <c r="K29" s="26"/>
    </row>
    <row r="30" spans="1:11" x14ac:dyDescent="0.3">
      <c r="A30" s="7">
        <v>3</v>
      </c>
      <c r="B30" s="40" t="s">
        <v>99</v>
      </c>
      <c r="C30" s="25" t="s">
        <v>8</v>
      </c>
      <c r="D30" s="26">
        <v>15</v>
      </c>
      <c r="E30" s="26"/>
      <c r="F30" s="26"/>
      <c r="G30" s="26"/>
      <c r="H30" s="26"/>
      <c r="I30" s="26"/>
      <c r="J30" s="26"/>
      <c r="K30" s="26"/>
    </row>
    <row r="31" spans="1:11" x14ac:dyDescent="0.3">
      <c r="A31" s="20"/>
      <c r="B31" s="43" t="s">
        <v>37</v>
      </c>
      <c r="C31" s="57" t="s">
        <v>8</v>
      </c>
      <c r="D31" s="44">
        <f>D30*1.03</f>
        <v>15.450000000000001</v>
      </c>
      <c r="E31" s="44"/>
      <c r="F31" s="26"/>
      <c r="G31" s="44"/>
      <c r="H31" s="26"/>
      <c r="I31" s="44"/>
      <c r="J31" s="26"/>
      <c r="K31" s="26"/>
    </row>
    <row r="32" spans="1:11" x14ac:dyDescent="0.3">
      <c r="A32" s="20"/>
      <c r="B32" s="42" t="s">
        <v>31</v>
      </c>
      <c r="C32" s="25" t="s">
        <v>13</v>
      </c>
      <c r="D32" s="26">
        <f>D30*4.5</f>
        <v>67.5</v>
      </c>
      <c r="E32" s="26"/>
      <c r="F32" s="26"/>
      <c r="G32" s="26"/>
      <c r="H32" s="26"/>
      <c r="I32" s="26"/>
      <c r="J32" s="26"/>
      <c r="K32" s="26"/>
    </row>
    <row r="33" spans="1:11" x14ac:dyDescent="0.3">
      <c r="A33" s="20"/>
      <c r="B33" s="42" t="s">
        <v>32</v>
      </c>
      <c r="C33" s="25" t="s">
        <v>13</v>
      </c>
      <c r="D33" s="26">
        <f>D30*0.04</f>
        <v>0.6</v>
      </c>
      <c r="E33" s="26"/>
      <c r="F33" s="26"/>
      <c r="G33" s="26"/>
      <c r="H33" s="26"/>
      <c r="I33" s="26"/>
      <c r="J33" s="26"/>
      <c r="K33" s="26"/>
    </row>
    <row r="34" spans="1:11" x14ac:dyDescent="0.3">
      <c r="A34" s="20"/>
      <c r="B34" s="42" t="s">
        <v>11</v>
      </c>
      <c r="C34" s="25" t="s">
        <v>12</v>
      </c>
      <c r="D34" s="26">
        <v>1</v>
      </c>
      <c r="E34" s="26"/>
      <c r="F34" s="26"/>
      <c r="G34" s="26"/>
      <c r="H34" s="26"/>
      <c r="I34" s="26"/>
      <c r="J34" s="26"/>
      <c r="K34" s="26"/>
    </row>
    <row r="35" spans="1:11" x14ac:dyDescent="0.3">
      <c r="A35" s="7"/>
      <c r="B35" s="38" t="s">
        <v>58</v>
      </c>
      <c r="C35" s="25"/>
      <c r="D35" s="26"/>
      <c r="E35" s="26"/>
      <c r="F35" s="26"/>
      <c r="G35" s="26"/>
      <c r="H35" s="26"/>
      <c r="I35" s="26"/>
      <c r="J35" s="26"/>
      <c r="K35" s="26"/>
    </row>
    <row r="36" spans="1:11" x14ac:dyDescent="0.3">
      <c r="A36" s="16">
        <v>1</v>
      </c>
      <c r="B36" s="45" t="s">
        <v>100</v>
      </c>
      <c r="C36" s="25" t="s">
        <v>8</v>
      </c>
      <c r="D36" s="26">
        <v>14</v>
      </c>
      <c r="E36" s="26"/>
      <c r="F36" s="26"/>
      <c r="G36" s="26"/>
      <c r="H36" s="26"/>
      <c r="I36" s="26"/>
      <c r="J36" s="26"/>
      <c r="K36" s="26"/>
    </row>
    <row r="37" spans="1:11" x14ac:dyDescent="0.3">
      <c r="A37" s="16"/>
      <c r="B37" s="45" t="s">
        <v>101</v>
      </c>
      <c r="C37" s="25" t="s">
        <v>8</v>
      </c>
      <c r="D37" s="26">
        <v>14</v>
      </c>
      <c r="E37" s="26"/>
      <c r="F37" s="26"/>
      <c r="G37" s="26"/>
      <c r="H37" s="26"/>
      <c r="I37" s="26"/>
      <c r="J37" s="26"/>
      <c r="K37" s="26"/>
    </row>
    <row r="38" spans="1:11" x14ac:dyDescent="0.3">
      <c r="A38" s="16"/>
      <c r="B38" s="45" t="s">
        <v>102</v>
      </c>
      <c r="C38" s="25" t="s">
        <v>8</v>
      </c>
      <c r="D38" s="26">
        <v>1</v>
      </c>
      <c r="E38" s="26"/>
      <c r="F38" s="26"/>
      <c r="G38" s="26"/>
      <c r="H38" s="26"/>
      <c r="I38" s="26"/>
      <c r="J38" s="26"/>
      <c r="K38" s="26"/>
    </row>
    <row r="39" spans="1:11" x14ac:dyDescent="0.3">
      <c r="A39" s="16"/>
      <c r="B39" s="42" t="s">
        <v>11</v>
      </c>
      <c r="C39" s="25" t="s">
        <v>12</v>
      </c>
      <c r="D39" s="26">
        <v>1</v>
      </c>
      <c r="E39" s="26"/>
      <c r="F39" s="26"/>
      <c r="G39" s="26"/>
      <c r="H39" s="26"/>
      <c r="I39" s="26"/>
      <c r="J39" s="26"/>
      <c r="K39" s="26"/>
    </row>
    <row r="40" spans="1:11" x14ac:dyDescent="0.3">
      <c r="A40" s="7"/>
      <c r="B40" s="38" t="s">
        <v>59</v>
      </c>
      <c r="C40" s="25"/>
      <c r="D40" s="26"/>
      <c r="E40" s="26"/>
      <c r="F40" s="26"/>
      <c r="G40" s="26"/>
      <c r="H40" s="26"/>
      <c r="I40" s="26"/>
      <c r="J40" s="26"/>
      <c r="K40" s="26"/>
    </row>
    <row r="41" spans="1:11" ht="21" customHeight="1" x14ac:dyDescent="0.3">
      <c r="A41" s="19">
        <v>1</v>
      </c>
      <c r="B41" s="27" t="s">
        <v>105</v>
      </c>
      <c r="C41" s="25" t="s">
        <v>8</v>
      </c>
      <c r="D41" s="26">
        <v>3</v>
      </c>
      <c r="E41" s="26"/>
      <c r="F41" s="26"/>
      <c r="G41" s="26"/>
      <c r="H41" s="26"/>
      <c r="I41" s="26"/>
      <c r="J41" s="26"/>
      <c r="K41" s="26"/>
    </row>
    <row r="42" spans="1:11" ht="24" customHeight="1" x14ac:dyDescent="0.3">
      <c r="A42" s="7">
        <v>2</v>
      </c>
      <c r="B42" s="24" t="s">
        <v>104</v>
      </c>
      <c r="C42" s="25" t="s">
        <v>8</v>
      </c>
      <c r="D42" s="26">
        <v>3.52</v>
      </c>
      <c r="E42" s="26"/>
      <c r="F42" s="26"/>
      <c r="G42" s="26"/>
      <c r="H42" s="26"/>
      <c r="I42" s="26"/>
      <c r="J42" s="26"/>
      <c r="K42" s="26"/>
    </row>
    <row r="43" spans="1:11" ht="30.75" customHeight="1" x14ac:dyDescent="0.3">
      <c r="A43" s="7">
        <v>3</v>
      </c>
      <c r="B43" s="28" t="s">
        <v>106</v>
      </c>
      <c r="C43" s="25" t="s">
        <v>8</v>
      </c>
      <c r="D43" s="26">
        <v>1.7</v>
      </c>
      <c r="E43" s="26"/>
      <c r="F43" s="26"/>
      <c r="G43" s="26"/>
      <c r="H43" s="26"/>
      <c r="I43" s="26"/>
      <c r="J43" s="26"/>
      <c r="K43" s="26"/>
    </row>
    <row r="44" spans="1:11" ht="21.75" customHeight="1" x14ac:dyDescent="0.3">
      <c r="A44" s="7">
        <v>4</v>
      </c>
      <c r="B44" s="27" t="s">
        <v>107</v>
      </c>
      <c r="C44" s="25" t="s">
        <v>8</v>
      </c>
      <c r="D44" s="26">
        <v>6</v>
      </c>
      <c r="E44" s="26"/>
      <c r="F44" s="26"/>
      <c r="G44" s="26"/>
      <c r="H44" s="26"/>
      <c r="I44" s="26"/>
      <c r="J44" s="26"/>
      <c r="K44" s="26"/>
    </row>
    <row r="45" spans="1:11" x14ac:dyDescent="0.3">
      <c r="A45" s="16"/>
      <c r="B45" s="42" t="s">
        <v>38</v>
      </c>
      <c r="C45" s="25" t="s">
        <v>39</v>
      </c>
      <c r="D45" s="26">
        <v>3</v>
      </c>
      <c r="E45" s="26"/>
      <c r="F45" s="26"/>
      <c r="G45" s="26"/>
      <c r="H45" s="26"/>
      <c r="I45" s="26"/>
      <c r="J45" s="26"/>
      <c r="K45" s="26"/>
    </row>
    <row r="46" spans="1:11" x14ac:dyDescent="0.3">
      <c r="A46" s="21"/>
      <c r="B46" s="42" t="s">
        <v>11</v>
      </c>
      <c r="C46" s="25" t="s">
        <v>12</v>
      </c>
      <c r="D46" s="26">
        <v>1</v>
      </c>
      <c r="E46" s="26"/>
      <c r="F46" s="26"/>
      <c r="G46" s="26"/>
      <c r="H46" s="26"/>
      <c r="I46" s="26"/>
      <c r="J46" s="26"/>
      <c r="K46" s="26"/>
    </row>
    <row r="47" spans="1:11" x14ac:dyDescent="0.3">
      <c r="A47" s="7"/>
      <c r="B47" s="38" t="s">
        <v>60</v>
      </c>
      <c r="C47" s="25"/>
      <c r="D47" s="26"/>
      <c r="E47" s="26"/>
      <c r="F47" s="26"/>
      <c r="G47" s="26"/>
      <c r="H47" s="26"/>
      <c r="I47" s="26"/>
      <c r="J47" s="26"/>
      <c r="K47" s="26"/>
    </row>
    <row r="48" spans="1:11" ht="28.8" x14ac:dyDescent="0.3">
      <c r="A48" s="7">
        <v>1</v>
      </c>
      <c r="B48" s="33" t="s">
        <v>61</v>
      </c>
      <c r="C48" s="25" t="s">
        <v>8</v>
      </c>
      <c r="D48" s="26">
        <v>280</v>
      </c>
      <c r="E48" s="26"/>
      <c r="F48" s="26"/>
      <c r="G48" s="26"/>
      <c r="H48" s="26"/>
      <c r="I48" s="26"/>
      <c r="J48" s="26"/>
      <c r="K48" s="26"/>
    </row>
    <row r="49" spans="1:11" x14ac:dyDescent="0.3">
      <c r="A49" s="7"/>
      <c r="B49" s="42" t="s">
        <v>23</v>
      </c>
      <c r="C49" s="25" t="s">
        <v>13</v>
      </c>
      <c r="D49" s="26">
        <f>D48*0.5</f>
        <v>140</v>
      </c>
      <c r="E49" s="26"/>
      <c r="F49" s="26"/>
      <c r="G49" s="26"/>
      <c r="H49" s="26"/>
      <c r="I49" s="26"/>
      <c r="J49" s="26"/>
      <c r="K49" s="26"/>
    </row>
    <row r="50" spans="1:11" x14ac:dyDescent="0.3">
      <c r="A50" s="7"/>
      <c r="B50" s="42" t="s">
        <v>29</v>
      </c>
      <c r="C50" s="25" t="s">
        <v>13</v>
      </c>
      <c r="D50" s="26">
        <f>D48*0.4</f>
        <v>112</v>
      </c>
      <c r="E50" s="26"/>
      <c r="F50" s="26"/>
      <c r="G50" s="26"/>
      <c r="H50" s="26"/>
      <c r="I50" s="26"/>
      <c r="J50" s="26"/>
      <c r="K50" s="26"/>
    </row>
    <row r="51" spans="1:11" x14ac:dyDescent="0.3">
      <c r="A51" s="7"/>
      <c r="B51" s="42" t="s">
        <v>24</v>
      </c>
      <c r="C51" s="25" t="s">
        <v>8</v>
      </c>
      <c r="D51" s="26">
        <f>D48*0.009</f>
        <v>2.52</v>
      </c>
      <c r="E51" s="26"/>
      <c r="F51" s="26"/>
      <c r="G51" s="26"/>
      <c r="H51" s="26"/>
      <c r="I51" s="26"/>
      <c r="J51" s="26"/>
      <c r="K51" s="26"/>
    </row>
    <row r="52" spans="1:11" x14ac:dyDescent="0.3">
      <c r="A52" s="7"/>
      <c r="B52" s="42" t="s">
        <v>40</v>
      </c>
      <c r="C52" s="25" t="s">
        <v>10</v>
      </c>
      <c r="D52" s="26">
        <v>30</v>
      </c>
      <c r="E52" s="26"/>
      <c r="F52" s="26"/>
      <c r="G52" s="26"/>
      <c r="H52" s="26"/>
      <c r="I52" s="26"/>
      <c r="J52" s="26"/>
      <c r="K52" s="26"/>
    </row>
    <row r="53" spans="1:11" x14ac:dyDescent="0.3">
      <c r="A53" s="7"/>
      <c r="B53" s="42" t="s">
        <v>41</v>
      </c>
      <c r="C53" s="25" t="s">
        <v>10</v>
      </c>
      <c r="D53" s="26">
        <v>110</v>
      </c>
      <c r="E53" s="26"/>
      <c r="F53" s="26"/>
      <c r="G53" s="26"/>
      <c r="H53" s="26"/>
      <c r="I53" s="26"/>
      <c r="J53" s="26"/>
      <c r="K53" s="26"/>
    </row>
    <row r="54" spans="1:11" x14ac:dyDescent="0.3">
      <c r="A54" s="20"/>
      <c r="B54" s="42" t="s">
        <v>11</v>
      </c>
      <c r="C54" s="25" t="s">
        <v>12</v>
      </c>
      <c r="D54" s="26">
        <v>1</v>
      </c>
      <c r="E54" s="26"/>
      <c r="F54" s="26"/>
      <c r="G54" s="26"/>
      <c r="H54" s="26"/>
      <c r="I54" s="26"/>
      <c r="J54" s="26"/>
      <c r="K54" s="26"/>
    </row>
    <row r="55" spans="1:11" x14ac:dyDescent="0.3">
      <c r="A55" s="7"/>
      <c r="B55" s="38" t="s">
        <v>62</v>
      </c>
      <c r="C55" s="25"/>
      <c r="D55" s="34"/>
      <c r="E55" s="34"/>
      <c r="F55" s="26"/>
      <c r="G55" s="34"/>
      <c r="H55" s="26"/>
      <c r="I55" s="34"/>
      <c r="J55" s="26"/>
      <c r="K55" s="26"/>
    </row>
    <row r="56" spans="1:11" x14ac:dyDescent="0.3">
      <c r="A56" s="7">
        <v>1</v>
      </c>
      <c r="B56" s="28" t="s">
        <v>42</v>
      </c>
      <c r="C56" s="25" t="s">
        <v>39</v>
      </c>
      <c r="D56" s="26">
        <v>4</v>
      </c>
      <c r="E56" s="26"/>
      <c r="F56" s="26"/>
      <c r="G56" s="26"/>
      <c r="H56" s="26"/>
      <c r="I56" s="26"/>
      <c r="J56" s="26"/>
      <c r="K56" s="26"/>
    </row>
    <row r="57" spans="1:11" x14ac:dyDescent="0.3">
      <c r="A57" s="7">
        <v>2</v>
      </c>
      <c r="B57" s="28" t="s">
        <v>43</v>
      </c>
      <c r="C57" s="25" t="s">
        <v>39</v>
      </c>
      <c r="D57" s="26">
        <v>4</v>
      </c>
      <c r="E57" s="26"/>
      <c r="F57" s="26"/>
      <c r="G57" s="26"/>
      <c r="H57" s="26"/>
      <c r="I57" s="26"/>
      <c r="J57" s="26"/>
      <c r="K57" s="26"/>
    </row>
    <row r="58" spans="1:11" x14ac:dyDescent="0.3">
      <c r="A58" s="7">
        <v>3</v>
      </c>
      <c r="B58" s="46" t="s">
        <v>44</v>
      </c>
      <c r="C58" s="25" t="s">
        <v>9</v>
      </c>
      <c r="D58" s="26">
        <v>1</v>
      </c>
      <c r="E58" s="26"/>
      <c r="F58" s="26"/>
      <c r="G58" s="26"/>
      <c r="H58" s="26"/>
      <c r="I58" s="26"/>
      <c r="J58" s="26"/>
      <c r="K58" s="26"/>
    </row>
    <row r="59" spans="1:11" ht="28.8" x14ac:dyDescent="0.3">
      <c r="A59" s="7">
        <v>4</v>
      </c>
      <c r="B59" s="33" t="s">
        <v>45</v>
      </c>
      <c r="C59" s="25" t="s">
        <v>9</v>
      </c>
      <c r="D59" s="26">
        <v>2</v>
      </c>
      <c r="E59" s="26"/>
      <c r="F59" s="26"/>
      <c r="G59" s="26"/>
      <c r="H59" s="26"/>
      <c r="I59" s="26"/>
      <c r="J59" s="26"/>
      <c r="K59" s="26"/>
    </row>
    <row r="60" spans="1:11" x14ac:dyDescent="0.3">
      <c r="A60" s="7">
        <v>5</v>
      </c>
      <c r="B60" s="46" t="s">
        <v>63</v>
      </c>
      <c r="C60" s="25" t="s">
        <v>9</v>
      </c>
      <c r="D60" s="26">
        <v>1</v>
      </c>
      <c r="E60" s="26"/>
      <c r="F60" s="26"/>
      <c r="G60" s="26"/>
      <c r="H60" s="26"/>
      <c r="I60" s="26"/>
      <c r="J60" s="26"/>
      <c r="K60" s="26"/>
    </row>
    <row r="61" spans="1:11" x14ac:dyDescent="0.3">
      <c r="A61" s="7">
        <v>6</v>
      </c>
      <c r="B61" s="33" t="s">
        <v>64</v>
      </c>
      <c r="C61" s="25" t="s">
        <v>12</v>
      </c>
      <c r="D61" s="26">
        <v>1</v>
      </c>
      <c r="E61" s="26"/>
      <c r="F61" s="26"/>
      <c r="G61" s="26"/>
      <c r="H61" s="26"/>
      <c r="I61" s="26"/>
      <c r="J61" s="26"/>
      <c r="K61" s="26"/>
    </row>
    <row r="62" spans="1:11" x14ac:dyDescent="0.3">
      <c r="A62" s="7"/>
      <c r="B62" s="47" t="s">
        <v>65</v>
      </c>
      <c r="C62" s="25"/>
      <c r="D62" s="26"/>
      <c r="E62" s="26"/>
      <c r="F62" s="26"/>
      <c r="G62" s="26"/>
      <c r="H62" s="26"/>
      <c r="I62" s="26"/>
      <c r="J62" s="26"/>
      <c r="K62" s="26"/>
    </row>
    <row r="63" spans="1:11" ht="28.8" x14ac:dyDescent="0.3">
      <c r="A63" s="17">
        <v>1</v>
      </c>
      <c r="B63" s="48" t="s">
        <v>67</v>
      </c>
      <c r="C63" s="25" t="s">
        <v>10</v>
      </c>
      <c r="D63" s="49">
        <v>25</v>
      </c>
      <c r="E63" s="49"/>
      <c r="F63" s="26"/>
      <c r="G63" s="49"/>
      <c r="H63" s="26"/>
      <c r="I63" s="49"/>
      <c r="J63" s="26"/>
      <c r="K63" s="26"/>
    </row>
    <row r="64" spans="1:11" ht="28.8" x14ac:dyDescent="0.3">
      <c r="A64" s="17">
        <v>2</v>
      </c>
      <c r="B64" s="48" t="s">
        <v>68</v>
      </c>
      <c r="C64" s="25" t="s">
        <v>10</v>
      </c>
      <c r="D64" s="49">
        <v>30</v>
      </c>
      <c r="E64" s="49"/>
      <c r="F64" s="26"/>
      <c r="G64" s="49"/>
      <c r="H64" s="26"/>
      <c r="I64" s="49"/>
      <c r="J64" s="26"/>
      <c r="K64" s="26"/>
    </row>
    <row r="65" spans="1:11" x14ac:dyDescent="0.3">
      <c r="A65" s="17">
        <v>8</v>
      </c>
      <c r="B65" s="48" t="s">
        <v>46</v>
      </c>
      <c r="C65" s="25" t="s">
        <v>9</v>
      </c>
      <c r="D65" s="49">
        <v>2</v>
      </c>
      <c r="E65" s="49"/>
      <c r="F65" s="26"/>
      <c r="G65" s="49"/>
      <c r="H65" s="26"/>
      <c r="I65" s="49"/>
      <c r="J65" s="26"/>
      <c r="K65" s="26"/>
    </row>
    <row r="66" spans="1:11" ht="28.8" x14ac:dyDescent="0.3">
      <c r="A66" s="17">
        <v>10</v>
      </c>
      <c r="B66" s="48" t="s">
        <v>47</v>
      </c>
      <c r="C66" s="25" t="s">
        <v>9</v>
      </c>
      <c r="D66" s="49">
        <v>2</v>
      </c>
      <c r="E66" s="49"/>
      <c r="F66" s="26"/>
      <c r="G66" s="49"/>
      <c r="H66" s="26"/>
      <c r="I66" s="49"/>
      <c r="J66" s="26"/>
      <c r="K66" s="26"/>
    </row>
    <row r="67" spans="1:11" ht="28.8" x14ac:dyDescent="0.3">
      <c r="A67" s="17">
        <v>11</v>
      </c>
      <c r="B67" s="48" t="s">
        <v>48</v>
      </c>
      <c r="C67" s="25" t="s">
        <v>9</v>
      </c>
      <c r="D67" s="49">
        <v>4</v>
      </c>
      <c r="E67" s="49"/>
      <c r="F67" s="26"/>
      <c r="G67" s="49"/>
      <c r="H67" s="26"/>
      <c r="I67" s="49"/>
      <c r="J67" s="26"/>
      <c r="K67" s="26"/>
    </row>
    <row r="68" spans="1:11" x14ac:dyDescent="0.3">
      <c r="A68" s="17">
        <v>18</v>
      </c>
      <c r="B68" s="40" t="s">
        <v>108</v>
      </c>
      <c r="C68" s="25" t="s">
        <v>9</v>
      </c>
      <c r="D68" s="49">
        <v>8</v>
      </c>
      <c r="E68" s="49"/>
      <c r="F68" s="26"/>
      <c r="G68" s="49"/>
      <c r="H68" s="26"/>
      <c r="I68" s="49"/>
      <c r="J68" s="26"/>
      <c r="K68" s="26"/>
    </row>
    <row r="69" spans="1:11" x14ac:dyDescent="0.3">
      <c r="A69" s="17">
        <v>19</v>
      </c>
      <c r="B69" s="40" t="s">
        <v>49</v>
      </c>
      <c r="C69" s="25" t="s">
        <v>9</v>
      </c>
      <c r="D69" s="49">
        <v>2</v>
      </c>
      <c r="E69" s="49"/>
      <c r="F69" s="26"/>
      <c r="G69" s="49"/>
      <c r="H69" s="26"/>
      <c r="I69" s="49"/>
      <c r="J69" s="26"/>
      <c r="K69" s="26"/>
    </row>
    <row r="70" spans="1:11" x14ac:dyDescent="0.3">
      <c r="A70" s="17">
        <v>20</v>
      </c>
      <c r="B70" s="40" t="s">
        <v>66</v>
      </c>
      <c r="C70" s="25" t="s">
        <v>9</v>
      </c>
      <c r="D70" s="49">
        <v>1</v>
      </c>
      <c r="E70" s="49"/>
      <c r="F70" s="26"/>
      <c r="G70" s="49"/>
      <c r="H70" s="26"/>
      <c r="I70" s="49"/>
      <c r="J70" s="26"/>
      <c r="K70" s="26"/>
    </row>
    <row r="71" spans="1:11" x14ac:dyDescent="0.3">
      <c r="A71" s="17">
        <v>22</v>
      </c>
      <c r="B71" s="33" t="s">
        <v>50</v>
      </c>
      <c r="C71" s="25" t="s">
        <v>12</v>
      </c>
      <c r="D71" s="26">
        <v>1</v>
      </c>
      <c r="E71" s="26"/>
      <c r="F71" s="26"/>
      <c r="G71" s="26"/>
      <c r="H71" s="26"/>
      <c r="I71" s="26"/>
      <c r="J71" s="26"/>
      <c r="K71" s="26"/>
    </row>
    <row r="72" spans="1:11" x14ac:dyDescent="0.3">
      <c r="A72" s="6"/>
      <c r="B72" s="47" t="s">
        <v>69</v>
      </c>
      <c r="C72" s="25"/>
      <c r="D72" s="49"/>
      <c r="E72" s="49"/>
      <c r="F72" s="26"/>
      <c r="G72" s="49"/>
      <c r="H72" s="26"/>
      <c r="I72" s="49"/>
      <c r="J72" s="26"/>
      <c r="K72" s="26"/>
    </row>
    <row r="73" spans="1:11" x14ac:dyDescent="0.3">
      <c r="A73" s="6">
        <v>1</v>
      </c>
      <c r="B73" s="42" t="s">
        <v>51</v>
      </c>
      <c r="C73" s="25" t="s">
        <v>52</v>
      </c>
      <c r="D73" s="49">
        <v>1</v>
      </c>
      <c r="E73" s="49"/>
      <c r="F73" s="26"/>
      <c r="G73" s="49"/>
      <c r="H73" s="26"/>
      <c r="I73" s="49"/>
      <c r="J73" s="26"/>
      <c r="K73" s="26"/>
    </row>
    <row r="74" spans="1:11" x14ac:dyDescent="0.3">
      <c r="A74" s="6">
        <v>2</v>
      </c>
      <c r="B74" s="42" t="s">
        <v>53</v>
      </c>
      <c r="C74" s="25" t="s">
        <v>52</v>
      </c>
      <c r="D74" s="49">
        <v>1</v>
      </c>
      <c r="E74" s="49"/>
      <c r="F74" s="26"/>
      <c r="G74" s="49"/>
      <c r="H74" s="26"/>
      <c r="I74" s="49"/>
      <c r="J74" s="26"/>
      <c r="K74" s="26"/>
    </row>
    <row r="75" spans="1:11" x14ac:dyDescent="0.3">
      <c r="A75" s="6">
        <v>3</v>
      </c>
      <c r="B75" s="42" t="s">
        <v>54</v>
      </c>
      <c r="C75" s="25" t="s">
        <v>52</v>
      </c>
      <c r="D75" s="49">
        <v>4</v>
      </c>
      <c r="E75" s="49"/>
      <c r="F75" s="26"/>
      <c r="G75" s="49"/>
      <c r="H75" s="26"/>
      <c r="I75" s="49"/>
      <c r="J75" s="26"/>
      <c r="K75" s="26"/>
    </row>
    <row r="76" spans="1:11" x14ac:dyDescent="0.3">
      <c r="A76" s="6"/>
      <c r="B76" s="50" t="s">
        <v>72</v>
      </c>
      <c r="C76" s="25"/>
      <c r="D76" s="49"/>
      <c r="E76" s="49"/>
      <c r="F76" s="26"/>
      <c r="G76" s="49"/>
      <c r="H76" s="26"/>
      <c r="I76" s="49"/>
      <c r="J76" s="26"/>
      <c r="K76" s="26"/>
    </row>
    <row r="77" spans="1:11" ht="28.8" x14ac:dyDescent="0.3">
      <c r="A77" s="17">
        <v>1</v>
      </c>
      <c r="B77" s="40" t="s">
        <v>70</v>
      </c>
      <c r="C77" s="25" t="s">
        <v>52</v>
      </c>
      <c r="D77" s="49">
        <v>4</v>
      </c>
      <c r="E77" s="49"/>
      <c r="F77" s="26"/>
      <c r="G77" s="49"/>
      <c r="H77" s="26"/>
      <c r="I77" s="49"/>
      <c r="J77" s="26"/>
      <c r="K77" s="26"/>
    </row>
    <row r="78" spans="1:11" ht="28.8" x14ac:dyDescent="0.3">
      <c r="A78" s="17">
        <v>2</v>
      </c>
      <c r="B78" s="40" t="s">
        <v>71</v>
      </c>
      <c r="C78" s="25" t="s">
        <v>52</v>
      </c>
      <c r="D78" s="49">
        <v>2</v>
      </c>
      <c r="E78" s="49"/>
      <c r="F78" s="26"/>
      <c r="G78" s="49"/>
      <c r="H78" s="26"/>
      <c r="I78" s="49"/>
      <c r="J78" s="26"/>
      <c r="K78" s="26"/>
    </row>
    <row r="79" spans="1:11" x14ac:dyDescent="0.3">
      <c r="A79" s="17"/>
      <c r="B79" s="51" t="s">
        <v>87</v>
      </c>
      <c r="C79" s="25"/>
      <c r="D79" s="49"/>
      <c r="E79" s="49"/>
      <c r="F79" s="26"/>
      <c r="G79" s="49"/>
      <c r="H79" s="26"/>
      <c r="I79" s="49"/>
      <c r="J79" s="26"/>
      <c r="K79" s="26"/>
    </row>
    <row r="80" spans="1:11" ht="43.2" x14ac:dyDescent="0.3">
      <c r="A80" s="17"/>
      <c r="B80" s="33" t="s">
        <v>73</v>
      </c>
      <c r="C80" s="25" t="s">
        <v>9</v>
      </c>
      <c r="D80" s="49">
        <v>1</v>
      </c>
      <c r="E80" s="49"/>
      <c r="F80" s="26"/>
      <c r="G80" s="49"/>
      <c r="H80" s="26"/>
      <c r="I80" s="49"/>
      <c r="J80" s="26"/>
      <c r="K80" s="26"/>
    </row>
    <row r="81" spans="1:11" x14ac:dyDescent="0.3">
      <c r="A81" s="17">
        <v>1</v>
      </c>
      <c r="B81" s="33" t="s">
        <v>74</v>
      </c>
      <c r="C81" s="25" t="s">
        <v>30</v>
      </c>
      <c r="D81" s="49">
        <v>1</v>
      </c>
      <c r="E81" s="49"/>
      <c r="F81" s="26"/>
      <c r="G81" s="49"/>
      <c r="H81" s="26"/>
      <c r="I81" s="49"/>
      <c r="J81" s="26"/>
      <c r="K81" s="26"/>
    </row>
    <row r="82" spans="1:11" x14ac:dyDescent="0.3">
      <c r="A82" s="17">
        <v>2</v>
      </c>
      <c r="B82" s="33" t="s">
        <v>75</v>
      </c>
      <c r="C82" s="25" t="s">
        <v>30</v>
      </c>
      <c r="D82" s="49">
        <v>1</v>
      </c>
      <c r="E82" s="49"/>
      <c r="F82" s="26"/>
      <c r="G82" s="49"/>
      <c r="H82" s="26"/>
      <c r="I82" s="49"/>
      <c r="J82" s="26"/>
      <c r="K82" s="26"/>
    </row>
    <row r="83" spans="1:11" ht="28.8" x14ac:dyDescent="0.3">
      <c r="A83" s="17"/>
      <c r="B83" s="52" t="s">
        <v>88</v>
      </c>
      <c r="C83" s="25" t="s">
        <v>8</v>
      </c>
      <c r="D83" s="26">
        <v>30</v>
      </c>
      <c r="E83" s="26"/>
      <c r="F83" s="26"/>
      <c r="G83" s="26"/>
      <c r="H83" s="26"/>
      <c r="I83" s="26"/>
      <c r="J83" s="26"/>
      <c r="K83" s="26"/>
    </row>
    <row r="84" spans="1:11" x14ac:dyDescent="0.3">
      <c r="A84" s="17">
        <v>1</v>
      </c>
      <c r="B84" s="37" t="s">
        <v>89</v>
      </c>
      <c r="C84" s="25" t="s">
        <v>8</v>
      </c>
      <c r="D84" s="26">
        <v>30</v>
      </c>
      <c r="E84" s="26"/>
      <c r="F84" s="26"/>
      <c r="G84" s="26"/>
      <c r="H84" s="26"/>
      <c r="I84" s="26"/>
      <c r="J84" s="26"/>
      <c r="K84" s="26"/>
    </row>
    <row r="85" spans="1:11" x14ac:dyDescent="0.3">
      <c r="A85" s="17">
        <v>2</v>
      </c>
      <c r="B85" s="37" t="s">
        <v>91</v>
      </c>
      <c r="C85" s="25" t="s">
        <v>8</v>
      </c>
      <c r="D85" s="26">
        <v>42</v>
      </c>
      <c r="E85" s="26"/>
      <c r="F85" s="26"/>
      <c r="G85" s="26"/>
      <c r="H85" s="26"/>
      <c r="I85" s="26"/>
      <c r="J85" s="26"/>
      <c r="K85" s="26"/>
    </row>
    <row r="86" spans="1:11" ht="28.8" x14ac:dyDescent="0.3">
      <c r="A86" s="17">
        <v>3</v>
      </c>
      <c r="B86" s="37" t="s">
        <v>90</v>
      </c>
      <c r="C86" s="25" t="s">
        <v>8</v>
      </c>
      <c r="D86" s="26">
        <v>34</v>
      </c>
      <c r="E86" s="26"/>
      <c r="F86" s="26"/>
      <c r="G86" s="26"/>
      <c r="H86" s="26"/>
      <c r="I86" s="26"/>
      <c r="J86" s="26"/>
      <c r="K86" s="26"/>
    </row>
    <row r="87" spans="1:11" x14ac:dyDescent="0.3">
      <c r="A87" s="17">
        <v>4</v>
      </c>
      <c r="B87" s="37" t="s">
        <v>92</v>
      </c>
      <c r="C87" s="25" t="s">
        <v>21</v>
      </c>
      <c r="D87" s="26">
        <v>258</v>
      </c>
      <c r="E87" s="26"/>
      <c r="F87" s="26"/>
      <c r="G87" s="26"/>
      <c r="H87" s="26"/>
      <c r="I87" s="26"/>
      <c r="J87" s="26"/>
      <c r="K87" s="26"/>
    </row>
    <row r="88" spans="1:11" x14ac:dyDescent="0.3">
      <c r="A88" s="17">
        <v>5</v>
      </c>
      <c r="B88" s="37" t="s">
        <v>85</v>
      </c>
      <c r="C88" s="25" t="s">
        <v>13</v>
      </c>
      <c r="D88" s="26">
        <v>9</v>
      </c>
      <c r="E88" s="26"/>
      <c r="F88" s="26"/>
      <c r="G88" s="26"/>
      <c r="H88" s="26"/>
      <c r="I88" s="26"/>
      <c r="J88" s="26"/>
      <c r="K88" s="26"/>
    </row>
    <row r="89" spans="1:11" x14ac:dyDescent="0.3">
      <c r="A89" s="17">
        <v>6</v>
      </c>
      <c r="B89" s="37" t="s">
        <v>93</v>
      </c>
      <c r="C89" s="25" t="s">
        <v>109</v>
      </c>
      <c r="D89" s="26">
        <v>7.0000000000000007E-2</v>
      </c>
      <c r="E89" s="26"/>
      <c r="F89" s="26"/>
      <c r="G89" s="26"/>
      <c r="H89" s="26"/>
      <c r="I89" s="26"/>
      <c r="J89" s="26"/>
      <c r="K89" s="26"/>
    </row>
    <row r="90" spans="1:11" x14ac:dyDescent="0.3">
      <c r="A90" s="17">
        <v>7</v>
      </c>
      <c r="B90" s="37" t="s">
        <v>94</v>
      </c>
      <c r="C90" s="25" t="s">
        <v>21</v>
      </c>
      <c r="D90" s="26">
        <v>1</v>
      </c>
      <c r="E90" s="26"/>
      <c r="F90" s="26"/>
      <c r="G90" s="26"/>
      <c r="H90" s="26"/>
      <c r="I90" s="26"/>
      <c r="J90" s="26"/>
      <c r="K90" s="26"/>
    </row>
    <row r="91" spans="1:11" x14ac:dyDescent="0.3">
      <c r="A91" s="17">
        <v>8</v>
      </c>
      <c r="B91" s="37" t="s">
        <v>11</v>
      </c>
      <c r="C91" s="25" t="s">
        <v>12</v>
      </c>
      <c r="D91" s="26">
        <v>1</v>
      </c>
      <c r="E91" s="26"/>
      <c r="F91" s="26"/>
      <c r="G91" s="26"/>
      <c r="H91" s="26"/>
      <c r="I91" s="26"/>
      <c r="J91" s="26"/>
      <c r="K91" s="26"/>
    </row>
    <row r="92" spans="1:11" x14ac:dyDescent="0.3">
      <c r="A92" s="17">
        <v>9</v>
      </c>
      <c r="B92" s="37" t="s">
        <v>95</v>
      </c>
      <c r="C92" s="25" t="s">
        <v>8</v>
      </c>
      <c r="D92" s="26">
        <v>50</v>
      </c>
      <c r="E92" s="26"/>
      <c r="F92" s="26"/>
      <c r="G92" s="26"/>
      <c r="H92" s="26"/>
      <c r="I92" s="26"/>
      <c r="J92" s="26"/>
      <c r="K92" s="26"/>
    </row>
    <row r="93" spans="1:11" ht="28.8" x14ac:dyDescent="0.3">
      <c r="A93" s="17"/>
      <c r="B93" s="27" t="s">
        <v>27</v>
      </c>
      <c r="C93" s="25" t="s">
        <v>22</v>
      </c>
      <c r="D93" s="26">
        <v>1.5</v>
      </c>
      <c r="E93" s="34"/>
      <c r="F93" s="26"/>
      <c r="G93" s="26"/>
      <c r="H93" s="26"/>
      <c r="I93" s="26"/>
      <c r="J93" s="26"/>
      <c r="K93" s="26"/>
    </row>
    <row r="94" spans="1:11" x14ac:dyDescent="0.3">
      <c r="A94" s="7"/>
      <c r="B94" s="42" t="s">
        <v>6</v>
      </c>
      <c r="C94" s="25"/>
      <c r="D94" s="26"/>
      <c r="E94" s="26"/>
      <c r="F94" s="26"/>
      <c r="G94" s="26"/>
      <c r="H94" s="26"/>
      <c r="I94" s="26"/>
      <c r="J94" s="26"/>
      <c r="K94" s="53"/>
    </row>
    <row r="95" spans="1:11" x14ac:dyDescent="0.3">
      <c r="A95" s="8"/>
      <c r="B95" s="54" t="s">
        <v>14</v>
      </c>
      <c r="C95" s="58"/>
      <c r="D95" s="55"/>
      <c r="E95" s="56"/>
      <c r="F95" s="55"/>
      <c r="G95" s="55"/>
      <c r="H95" s="55"/>
      <c r="I95" s="55"/>
      <c r="J95" s="56"/>
      <c r="K95" s="55"/>
    </row>
    <row r="96" spans="1:11" x14ac:dyDescent="0.3">
      <c r="A96" s="8"/>
      <c r="B96" s="54" t="s">
        <v>6</v>
      </c>
      <c r="C96" s="59"/>
      <c r="D96" s="55"/>
      <c r="E96" s="56"/>
      <c r="F96" s="56"/>
      <c r="G96" s="55"/>
      <c r="H96" s="55"/>
      <c r="I96" s="55"/>
      <c r="J96" s="56"/>
      <c r="K96" s="55"/>
    </row>
    <row r="97" spans="1:11" x14ac:dyDescent="0.3">
      <c r="A97" s="8"/>
      <c r="B97" s="54" t="s">
        <v>15</v>
      </c>
      <c r="C97" s="58"/>
      <c r="D97" s="55"/>
      <c r="E97" s="56"/>
      <c r="F97" s="56"/>
      <c r="G97" s="55"/>
      <c r="H97" s="55"/>
      <c r="I97" s="55"/>
      <c r="J97" s="56"/>
      <c r="K97" s="55"/>
    </row>
    <row r="98" spans="1:11" x14ac:dyDescent="0.3">
      <c r="A98" s="8"/>
      <c r="B98" s="54" t="s">
        <v>6</v>
      </c>
      <c r="C98" s="59"/>
      <c r="D98" s="55"/>
      <c r="E98" s="56"/>
      <c r="F98" s="56"/>
      <c r="G98" s="55"/>
      <c r="H98" s="55"/>
      <c r="I98" s="55"/>
      <c r="J98" s="56"/>
      <c r="K98" s="55"/>
    </row>
    <row r="99" spans="1:11" x14ac:dyDescent="0.3">
      <c r="A99" s="8"/>
      <c r="B99" s="54" t="s">
        <v>16</v>
      </c>
      <c r="C99" s="58"/>
      <c r="D99" s="55"/>
      <c r="E99" s="56"/>
      <c r="F99" s="56"/>
      <c r="G99" s="55"/>
      <c r="H99" s="55"/>
      <c r="I99" s="55"/>
      <c r="J99" s="56"/>
      <c r="K99" s="55"/>
    </row>
    <row r="100" spans="1:11" x14ac:dyDescent="0.3">
      <c r="A100" s="10"/>
      <c r="B100" s="54" t="s">
        <v>6</v>
      </c>
      <c r="C100" s="59"/>
      <c r="D100" s="55"/>
      <c r="E100" s="56"/>
      <c r="F100" s="56"/>
      <c r="G100" s="55"/>
      <c r="H100" s="55"/>
      <c r="I100" s="55"/>
      <c r="J100" s="56"/>
      <c r="K100" s="55"/>
    </row>
    <row r="101" spans="1:11" x14ac:dyDescent="0.3">
      <c r="A101" s="10"/>
      <c r="B101" s="54" t="s">
        <v>20</v>
      </c>
      <c r="C101" s="58"/>
      <c r="D101" s="55"/>
      <c r="E101" s="56"/>
      <c r="F101" s="56"/>
      <c r="G101" s="55"/>
      <c r="H101" s="55"/>
      <c r="I101" s="55"/>
      <c r="J101" s="56"/>
      <c r="K101" s="55"/>
    </row>
    <row r="102" spans="1:11" x14ac:dyDescent="0.3">
      <c r="A102" s="10"/>
      <c r="B102" s="54" t="s">
        <v>25</v>
      </c>
      <c r="C102" s="58">
        <v>0.02</v>
      </c>
      <c r="D102" s="55"/>
      <c r="E102" s="56"/>
      <c r="F102" s="56"/>
      <c r="G102" s="55"/>
      <c r="H102" s="55"/>
      <c r="I102" s="55"/>
      <c r="J102" s="56"/>
      <c r="K102" s="55"/>
    </row>
    <row r="103" spans="1:11" x14ac:dyDescent="0.3">
      <c r="A103" s="10"/>
      <c r="B103" s="54" t="s">
        <v>6</v>
      </c>
      <c r="C103" s="59"/>
      <c r="D103" s="55"/>
      <c r="E103" s="56"/>
      <c r="F103" s="56"/>
      <c r="G103" s="55"/>
      <c r="H103" s="55"/>
      <c r="I103" s="55"/>
      <c r="J103" s="56"/>
      <c r="K103" s="55"/>
    </row>
    <row r="104" spans="1:11" x14ac:dyDescent="0.3">
      <c r="A104" s="8"/>
      <c r="B104" s="27" t="s">
        <v>17</v>
      </c>
      <c r="C104" s="58">
        <v>0.18</v>
      </c>
      <c r="D104" s="55"/>
      <c r="E104" s="56"/>
      <c r="F104" s="56"/>
      <c r="G104" s="56"/>
      <c r="H104" s="56"/>
      <c r="I104" s="56"/>
      <c r="J104" s="56"/>
      <c r="K104" s="55"/>
    </row>
    <row r="105" spans="1:11" x14ac:dyDescent="0.3">
      <c r="A105" s="7"/>
      <c r="B105" s="46" t="s">
        <v>18</v>
      </c>
      <c r="C105" s="34"/>
      <c r="D105" s="34"/>
      <c r="E105" s="34"/>
      <c r="F105" s="34"/>
      <c r="G105" s="34"/>
      <c r="H105" s="34"/>
      <c r="I105" s="34"/>
      <c r="J105" s="34"/>
      <c r="K105" s="53"/>
    </row>
    <row r="106" spans="1:11" x14ac:dyDescent="0.3">
      <c r="A106" s="13"/>
      <c r="B106" s="5"/>
      <c r="C106" s="18"/>
      <c r="D106" s="18"/>
      <c r="E106" s="18"/>
      <c r="F106" s="18"/>
      <c r="G106" s="18"/>
      <c r="H106" s="18"/>
      <c r="I106" s="11"/>
      <c r="J106" s="11"/>
      <c r="K106" s="11"/>
    </row>
    <row r="107" spans="1:11" x14ac:dyDescent="0.3">
      <c r="A107" s="13"/>
      <c r="B107" s="5"/>
      <c r="C107" s="18"/>
      <c r="D107" s="18"/>
      <c r="E107" s="18"/>
      <c r="F107" s="18"/>
      <c r="G107" s="18"/>
      <c r="H107" s="18"/>
      <c r="I107" s="11"/>
      <c r="J107" s="11"/>
      <c r="K107" s="11"/>
    </row>
    <row r="108" spans="1:11" x14ac:dyDescent="0.3">
      <c r="A108" s="13"/>
      <c r="B108" s="5"/>
      <c r="C108" s="18"/>
      <c r="D108" s="18"/>
      <c r="E108" s="18"/>
      <c r="F108" s="18"/>
      <c r="G108" s="60"/>
      <c r="H108" s="60"/>
      <c r="I108" s="60"/>
      <c r="J108" s="60"/>
      <c r="K108" s="18"/>
    </row>
  </sheetData>
  <mergeCells count="13">
    <mergeCell ref="G108:J108"/>
    <mergeCell ref="A1:K1"/>
    <mergeCell ref="J3:K3"/>
    <mergeCell ref="C3:I3"/>
    <mergeCell ref="A4:A5"/>
    <mergeCell ref="E4:F4"/>
    <mergeCell ref="B4:B5"/>
    <mergeCell ref="I4:J4"/>
    <mergeCell ref="G4:H4"/>
    <mergeCell ref="K4:K5"/>
    <mergeCell ref="C4:C5"/>
    <mergeCell ref="D4:D5"/>
    <mergeCell ref="A2:K2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ახმეტა ემერჯენსი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2020-08-05T12:44:05Z</dcterms:modified>
</cp:coreProperties>
</file>